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5. MAYO 2023\"/>
    </mc:Choice>
  </mc:AlternateContent>
  <xr:revisionPtr revIDLastSave="0" documentId="13_ncr:1_{DA134BC2-B66E-49D6-8312-4CE26A29A5D2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MILITAR" sheetId="1" r:id="rId1"/>
  </sheets>
  <definedNames>
    <definedName name="_xlnm._FilterDatabase" localSheetId="0" hidden="1">MILITAR!$A$14:$T$55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1" l="1"/>
  <c r="Q32" i="1"/>
  <c r="S32" i="1" s="1"/>
  <c r="R51" i="1" l="1"/>
  <c r="Q51" i="1"/>
  <c r="S51" i="1" s="1"/>
  <c r="R50" i="1"/>
  <c r="Q50" i="1"/>
  <c r="S50" i="1" s="1"/>
  <c r="G54" i="1"/>
  <c r="R52" i="1"/>
  <c r="Q52" i="1"/>
  <c r="S52" i="1" s="1"/>
  <c r="R49" i="1"/>
  <c r="Q49" i="1"/>
  <c r="S49" i="1" s="1"/>
  <c r="R47" i="1"/>
  <c r="Q47" i="1"/>
  <c r="S47" i="1" s="1"/>
  <c r="R48" i="1"/>
  <c r="Q48" i="1"/>
  <c r="S48" i="1" s="1"/>
  <c r="R45" i="1"/>
  <c r="Q45" i="1"/>
  <c r="S45" i="1" s="1"/>
  <c r="Q46" i="1"/>
  <c r="S46" i="1" s="1"/>
  <c r="R46" i="1"/>
  <c r="R44" i="1"/>
  <c r="Q44" i="1"/>
  <c r="S44" i="1" s="1"/>
  <c r="H54" i="1"/>
  <c r="I54" i="1"/>
  <c r="J54" i="1"/>
  <c r="K54" i="1"/>
  <c r="L54" i="1"/>
  <c r="M54" i="1"/>
  <c r="N54" i="1"/>
  <c r="O54" i="1"/>
  <c r="P54" i="1"/>
  <c r="R43" i="1"/>
  <c r="Q43" i="1"/>
  <c r="S43" i="1" s="1"/>
  <c r="Q39" i="1" l="1"/>
  <c r="S39" i="1" s="1"/>
  <c r="R39" i="1"/>
  <c r="Q40" i="1"/>
  <c r="S40" i="1" s="1"/>
  <c r="R40" i="1"/>
  <c r="Q41" i="1"/>
  <c r="S41" i="1" s="1"/>
  <c r="R41" i="1"/>
  <c r="Q42" i="1"/>
  <c r="S42" i="1" s="1"/>
  <c r="R42" i="1"/>
  <c r="Q53" i="1"/>
  <c r="S53" i="1" s="1"/>
  <c r="R53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6" i="1"/>
  <c r="S36" i="1" s="1"/>
  <c r="R36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8" i="1"/>
  <c r="S28" i="1" s="1"/>
  <c r="R28" i="1"/>
  <c r="Q27" i="1"/>
  <c r="S27" i="1" s="1"/>
  <c r="R27" i="1"/>
  <c r="Q25" i="1"/>
  <c r="S25" i="1" s="1"/>
  <c r="R25" i="1"/>
  <c r="Q26" i="1"/>
  <c r="S26" i="1" s="1"/>
  <c r="R26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4" i="1" s="1"/>
  <c r="Q17" i="1"/>
  <c r="Q54" i="1" s="1"/>
  <c r="S17" i="1" l="1"/>
  <c r="S54" i="1" s="1"/>
</calcChain>
</file>

<file path=xl/sharedStrings.xml><?xml version="1.0" encoding="utf-8"?>
<sst xmlns="http://schemas.openxmlformats.org/spreadsheetml/2006/main" count="269" uniqueCount="133">
  <si>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</si>
  <si>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</si>
  <si>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</si>
  <si>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</si>
  <si>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</si>
  <si>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</si>
  <si>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</si>
  <si>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</si>
  <si>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</si>
  <si>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</si>
  <si>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</si>
  <si>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</si>
  <si>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</si>
  <si>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</si>
  <si>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</si>
  <si>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</si>
  <si>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</si>
  <si>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</si>
  <si>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</si>
  <si>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</si>
  <si>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</si>
  <si>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</si>
  <si>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</si>
  <si>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</si>
  <si>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</si>
  <si>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</si>
  <si>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</si>
  <si>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</si>
  <si>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</si>
  <si>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</si>
  <si>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</si>
  <si>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</si>
  <si>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</si>
  <si>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</si>
  <si>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</si>
  <si>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</si>
  <si>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</si>
  <si>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</si>
  <si>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</si>
  <si>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</si>
  <si>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</si>
  <si>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</si>
  <si>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</si>
  <si>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</si>
  <si>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</si>
  <si>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</si>
  <si>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</si>
  <si>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</si>
  <si>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</si>
  <si>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</si>
  <si>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</si>
  <si>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</si>
  <si>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</si>
  <si>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</si>
  <si>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</si>
  <si>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</si>
  <si>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</si>
  <si>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</si>
  <si>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</si>
  <si>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</si>
  <si>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</si>
  <si>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</si>
  <si>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</si>
  <si>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</si>
  <si>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</si>
  <si>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</si>
  <si>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</si>
  <si>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</si>
  <si>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</si>
  <si>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</si>
  <si>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</si>
  <si>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</si>
  <si>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</si>
  <si>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</si>
  <si>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</si>
  <si>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</si>
  <si>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</si>
  <si>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</si>
  <si>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</si>
  <si>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</si>
  <si>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</si>
  <si>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</si>
  <si>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</si>
  <si>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</si>
  <si>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</si>
  <si>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</si>
  <si>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</si>
  <si>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</si>
  <si>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</si>
  <si>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</si>
  <si>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</si>
  <si>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</si>
  <si>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</si>
  <si>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</si>
  <si>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</si>
  <si>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</si>
  <si>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</si>
  <si>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</si>
  <si>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</si>
  <si>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</si>
  <si>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</si>
  <si>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</si>
  <si>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</si>
  <si>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</si>
  <si>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</si>
  <si>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</si>
  <si>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</si>
  <si>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</si>
  <si>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</si>
  <si>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</si>
  <si>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</si>
  <si>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</si>
  <si>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</si>
  <si>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</si>
  <si>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</si>
  <si>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</si>
  <si>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</si>
  <si>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</si>
  <si>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</si>
  <si>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</si>
  <si>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</si>
  <si>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</si>
  <si>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</si>
  <si>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</si>
  <si>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</si>
  <si>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</si>
  <si>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Total de Servidores Públicos en Compesansación Militar: 35</t>
  </si>
  <si>
    <t>JOSÉ AGUSTIN DOÑE LORENZO</t>
  </si>
  <si>
    <t>BENEDY ARMANDO PEÑA FILION</t>
  </si>
  <si>
    <t>0166-S</t>
  </si>
  <si>
    <t>0167-S</t>
  </si>
  <si>
    <t>OFICINA PROVINCIAL PUERTO PLATA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</si>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</sst>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3" fillId="0" borderId="25" xfId="1" applyFont="1" applyBorder="1" applyAlignment="1">
      <alignment horizontal="center" vertical="center" wrapText="1"/>
    </xf>
    <xf numFmtId="0" fontId="13" fillId="0" borderId="25" xfId="1" applyFont="1" applyBorder="1" applyAlignment="1">
      <alignment vertical="center" wrapText="1"/>
    </xf>
    <xf numFmtId="4" fontId="13" fillId="0" borderId="25" xfId="1" applyNumberFormat="1" applyFont="1" applyBorder="1" applyAlignment="1">
      <alignment horizontal="right" vertical="center" wrapText="1"/>
    </xf>
    <xf numFmtId="4" fontId="13" fillId="0" borderId="24" xfId="1" applyNumberFormat="1" applyFont="1" applyBorder="1" applyAlignment="1">
      <alignment horizontal="right" vertical="center" wrapText="1"/>
    </xf>
    <xf numFmtId="4" fontId="13" fillId="0" borderId="25" xfId="1" applyNumberFormat="1" applyFont="1" applyBorder="1" applyAlignment="1">
      <alignment horizontal="right" vertical="center"/>
    </xf>
    <xf numFmtId="4" fontId="13" fillId="0" borderId="24" xfId="1" applyNumberFormat="1" applyFont="1" applyBorder="1" applyAlignment="1">
      <alignment horizontal="right" vertical="center"/>
    </xf>
    <xf numFmtId="0" fontId="10" fillId="0" borderId="0" xfId="1" applyFont="1" applyAlignment="1">
      <alignment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640770</xdr:colOff>
      <xdr:row>1</xdr:row>
      <xdr:rowOff>110836</xdr:rowOff>
    </xdr:from>
    <xdr:to>
      <xdr:col>6</xdr:col>
      <xdr:colOff>73599</xdr:colOff>
      <xdr:row>9</xdr:row>
      <xdr:rowOff>159327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0670" y="301336"/>
          <a:ext cx="3280929" cy="1839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9"/>
  <sheetViews>
    <sheetView showGridLines="0" tabSelected="1" view="pageBreakPreview" zoomScale="55" zoomScaleNormal="10" zoomScaleSheetLayoutView="55" workbookViewId="0">
      <pane ySplit="16" topLeftCell="A17" activePane="bottomLeft" state="frozen"/>
      <selection pane="bottomLeft" activeCell="D20" sqref="D20"/>
    </sheetView>
  </sheetViews>
  <sheetFormatPr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6.28515625" customWidth="1"/>
    <col min="9" max="9" width="20.85546875" bestFit="1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6.140625" bestFit="1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2"/>
      <c r="E8" s="72"/>
      <c r="F8" s="72"/>
      <c r="G8" s="72"/>
      <c r="H8" s="72"/>
      <c r="I8" s="72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3"/>
      <c r="E9" s="73"/>
      <c r="F9" s="73"/>
      <c r="G9" s="73"/>
      <c r="H9" s="73"/>
      <c r="I9" s="73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4"/>
      <c r="E10" s="74"/>
      <c r="F10" s="74"/>
      <c r="G10" s="74"/>
      <c r="H10" s="74"/>
      <c r="I10" s="74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5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28.5" x14ac:dyDescent="0.2">
      <c r="A12" s="75" t="s">
        <v>132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0" t="s">
        <v>1</v>
      </c>
      <c r="B14" s="76" t="s">
        <v>2</v>
      </c>
      <c r="C14" s="76" t="s">
        <v>3</v>
      </c>
      <c r="D14" s="76" t="s">
        <v>4</v>
      </c>
      <c r="E14" s="21"/>
      <c r="F14" s="76" t="s">
        <v>5</v>
      </c>
      <c r="G14" s="64" t="s">
        <v>6</v>
      </c>
      <c r="H14" s="67" t="s">
        <v>7</v>
      </c>
      <c r="I14" s="67" t="s">
        <v>8</v>
      </c>
      <c r="J14" s="68" t="s">
        <v>9</v>
      </c>
      <c r="K14" s="68"/>
      <c r="L14" s="68"/>
      <c r="M14" s="68"/>
      <c r="N14" s="68"/>
      <c r="O14" s="68"/>
      <c r="P14" s="69"/>
      <c r="Q14" s="70" t="s">
        <v>10</v>
      </c>
      <c r="R14" s="71"/>
      <c r="S14" s="50" t="s">
        <v>11</v>
      </c>
      <c r="T14" s="50" t="s">
        <v>12</v>
      </c>
    </row>
    <row r="15" spans="1:20" ht="47.25" customHeight="1" thickBot="1" x14ac:dyDescent="0.25">
      <c r="A15" s="51"/>
      <c r="B15" s="77"/>
      <c r="C15" s="77"/>
      <c r="D15" s="77"/>
      <c r="E15" s="22" t="s">
        <v>13</v>
      </c>
      <c r="F15" s="77"/>
      <c r="G15" s="65"/>
      <c r="H15" s="53"/>
      <c r="I15" s="53"/>
      <c r="J15" s="52" t="s">
        <v>14</v>
      </c>
      <c r="K15" s="52"/>
      <c r="L15" s="53" t="s">
        <v>15</v>
      </c>
      <c r="M15" s="55" t="s">
        <v>16</v>
      </c>
      <c r="N15" s="52"/>
      <c r="O15" s="56" t="s">
        <v>17</v>
      </c>
      <c r="P15" s="57" t="s">
        <v>18</v>
      </c>
      <c r="Q15" s="59" t="s">
        <v>19</v>
      </c>
      <c r="R15" s="61" t="s">
        <v>20</v>
      </c>
      <c r="S15" s="51"/>
      <c r="T15" s="51"/>
    </row>
    <row r="16" spans="1:20" ht="39" customHeight="1" thickBot="1" x14ac:dyDescent="0.25">
      <c r="A16" s="63"/>
      <c r="B16" s="78"/>
      <c r="C16" s="78"/>
      <c r="D16" s="78"/>
      <c r="E16" s="7" t="s">
        <v>21</v>
      </c>
      <c r="F16" s="78"/>
      <c r="G16" s="66"/>
      <c r="H16" s="54"/>
      <c r="I16" s="54"/>
      <c r="J16" s="8" t="s">
        <v>22</v>
      </c>
      <c r="K16" s="20" t="s">
        <v>23</v>
      </c>
      <c r="L16" s="54"/>
      <c r="M16" s="8" t="s">
        <v>24</v>
      </c>
      <c r="N16" s="20" t="s">
        <v>25</v>
      </c>
      <c r="O16" s="54"/>
      <c r="P16" s="58"/>
      <c r="Q16" s="60"/>
      <c r="R16" s="62"/>
      <c r="S16" s="63"/>
      <c r="T16" s="51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2" si="0">+H17+I17+J17+K17+L17+M17+N17+O17+P17</f>
        <v>8582.94</v>
      </c>
      <c r="R17" s="28">
        <f t="shared" ref="R17:R42" si="1">K17+L17+N17</f>
        <v>0</v>
      </c>
      <c r="S17" s="9">
        <f t="shared" ref="S17:S42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7000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7000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15000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15000</v>
      </c>
      <c r="T27" s="33" t="s">
        <v>33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66</v>
      </c>
      <c r="B29" s="34" t="s">
        <v>67</v>
      </c>
      <c r="C29" s="34" t="s">
        <v>47</v>
      </c>
      <c r="D29" s="34" t="s">
        <v>49</v>
      </c>
      <c r="E29" s="34" t="s">
        <v>30</v>
      </c>
      <c r="F29" s="35" t="s">
        <v>38</v>
      </c>
      <c r="G29" s="36">
        <v>5000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5000</v>
      </c>
      <c r="T29" s="33">
        <v>122</v>
      </c>
    </row>
    <row r="30" spans="1:20" s="10" customFormat="1" ht="42" customHeight="1" x14ac:dyDescent="0.45">
      <c r="A30" s="33" t="s">
        <v>69</v>
      </c>
      <c r="B30" s="34" t="s">
        <v>70</v>
      </c>
      <c r="C30" s="34" t="s">
        <v>68</v>
      </c>
      <c r="D30" s="34" t="s">
        <v>71</v>
      </c>
      <c r="E30" s="34" t="s">
        <v>30</v>
      </c>
      <c r="F30" s="35" t="s">
        <v>38</v>
      </c>
      <c r="G30" s="36">
        <v>6000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6000</v>
      </c>
      <c r="T30" s="33" t="s">
        <v>33</v>
      </c>
    </row>
    <row r="31" spans="1:20" s="10" customFormat="1" ht="42" customHeight="1" x14ac:dyDescent="0.45">
      <c r="A31" s="33" t="s">
        <v>72</v>
      </c>
      <c r="B31" s="34" t="s">
        <v>73</v>
      </c>
      <c r="C31" s="34" t="s">
        <v>68</v>
      </c>
      <c r="D31" s="34" t="s">
        <v>74</v>
      </c>
      <c r="E31" s="34" t="s">
        <v>30</v>
      </c>
      <c r="F31" s="35" t="s">
        <v>38</v>
      </c>
      <c r="G31" s="36">
        <v>7500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7500</v>
      </c>
      <c r="T31" s="33">
        <v>122</v>
      </c>
    </row>
    <row r="32" spans="1:20" s="85" customFormat="1" ht="42" customHeight="1" x14ac:dyDescent="0.45">
      <c r="A32" s="79" t="s">
        <v>76</v>
      </c>
      <c r="B32" s="80" t="s">
        <v>77</v>
      </c>
      <c r="C32" s="80" t="s">
        <v>75</v>
      </c>
      <c r="D32" s="80" t="s">
        <v>78</v>
      </c>
      <c r="E32" s="80" t="s">
        <v>30</v>
      </c>
      <c r="F32" s="35" t="s">
        <v>38</v>
      </c>
      <c r="G32" s="36">
        <v>1845.87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2">
        <v>0</v>
      </c>
      <c r="P32" s="83">
        <v>0</v>
      </c>
      <c r="Q32" s="83">
        <f t="shared" si="0"/>
        <v>0</v>
      </c>
      <c r="R32" s="84">
        <f t="shared" si="1"/>
        <v>0</v>
      </c>
      <c r="S32" s="9">
        <f t="shared" si="2"/>
        <v>1845.87</v>
      </c>
      <c r="T32" s="79" t="s">
        <v>33</v>
      </c>
    </row>
    <row r="33" spans="1:20" s="10" customFormat="1" ht="42" customHeight="1" x14ac:dyDescent="0.45">
      <c r="A33" s="33" t="s">
        <v>79</v>
      </c>
      <c r="B33" s="34" t="s">
        <v>80</v>
      </c>
      <c r="C33" s="34" t="s">
        <v>75</v>
      </c>
      <c r="D33" s="34" t="s">
        <v>81</v>
      </c>
      <c r="E33" s="34" t="s">
        <v>30</v>
      </c>
      <c r="F33" s="35" t="s">
        <v>38</v>
      </c>
      <c r="G33" s="36">
        <v>14000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14000</v>
      </c>
      <c r="T33" s="33" t="s">
        <v>33</v>
      </c>
    </row>
    <row r="34" spans="1:20" s="10" customFormat="1" ht="42" customHeight="1" x14ac:dyDescent="0.45">
      <c r="A34" s="33" t="s">
        <v>82</v>
      </c>
      <c r="B34" s="34" t="s">
        <v>83</v>
      </c>
      <c r="C34" s="34" t="s">
        <v>47</v>
      </c>
      <c r="D34" s="34" t="s">
        <v>32</v>
      </c>
      <c r="E34" s="34" t="s">
        <v>30</v>
      </c>
      <c r="F34" s="35" t="s">
        <v>38</v>
      </c>
      <c r="G34" s="36">
        <v>18000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18000</v>
      </c>
      <c r="T34" s="33">
        <v>122</v>
      </c>
    </row>
    <row r="35" spans="1:20" s="10" customFormat="1" ht="42" customHeight="1" x14ac:dyDescent="0.45">
      <c r="A35" s="33" t="s">
        <v>84</v>
      </c>
      <c r="B35" s="34" t="s">
        <v>85</v>
      </c>
      <c r="C35" s="34" t="s">
        <v>47</v>
      </c>
      <c r="D35" s="34" t="s">
        <v>32</v>
      </c>
      <c r="E35" s="34" t="s">
        <v>30</v>
      </c>
      <c r="F35" s="35" t="s">
        <v>38</v>
      </c>
      <c r="G35" s="36">
        <v>20000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20000</v>
      </c>
      <c r="T35" s="33">
        <v>122</v>
      </c>
    </row>
    <row r="36" spans="1:20" s="10" customFormat="1" ht="42" customHeight="1" x14ac:dyDescent="0.45">
      <c r="A36" s="33" t="s">
        <v>86</v>
      </c>
      <c r="B36" s="40" t="s">
        <v>87</v>
      </c>
      <c r="C36" s="34" t="s">
        <v>47</v>
      </c>
      <c r="D36" s="40" t="s">
        <v>32</v>
      </c>
      <c r="E36" s="40" t="s">
        <v>30</v>
      </c>
      <c r="F36" s="35" t="s">
        <v>38</v>
      </c>
      <c r="G36" s="41">
        <v>30000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30000</v>
      </c>
      <c r="T36" s="33">
        <v>122</v>
      </c>
    </row>
    <row r="37" spans="1:20" s="10" customFormat="1" ht="42" customHeight="1" x14ac:dyDescent="0.45">
      <c r="A37" s="33" t="s">
        <v>88</v>
      </c>
      <c r="B37" s="40" t="s">
        <v>89</v>
      </c>
      <c r="C37" s="34" t="s">
        <v>47</v>
      </c>
      <c r="D37" s="40" t="s">
        <v>32</v>
      </c>
      <c r="E37" s="40" t="s">
        <v>30</v>
      </c>
      <c r="F37" s="35" t="s">
        <v>38</v>
      </c>
      <c r="G37" s="41">
        <v>10000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10000</v>
      </c>
      <c r="T37" s="33">
        <v>122</v>
      </c>
    </row>
    <row r="38" spans="1:20" s="10" customFormat="1" ht="42" customHeight="1" x14ac:dyDescent="0.45">
      <c r="A38" s="33" t="s">
        <v>90</v>
      </c>
      <c r="B38" s="34" t="s">
        <v>91</v>
      </c>
      <c r="C38" s="34" t="s">
        <v>47</v>
      </c>
      <c r="D38" s="34" t="s">
        <v>32</v>
      </c>
      <c r="E38" s="34" t="s">
        <v>30</v>
      </c>
      <c r="F38" s="35" t="s">
        <v>38</v>
      </c>
      <c r="G38" s="36">
        <v>7000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7000</v>
      </c>
      <c r="T38" s="33">
        <v>122</v>
      </c>
    </row>
    <row r="39" spans="1:20" s="10" customFormat="1" ht="42" customHeight="1" x14ac:dyDescent="0.45">
      <c r="A39" s="33" t="s">
        <v>95</v>
      </c>
      <c r="B39" s="34" t="s">
        <v>100</v>
      </c>
      <c r="C39" s="24" t="s">
        <v>28</v>
      </c>
      <c r="D39" s="34" t="s">
        <v>106</v>
      </c>
      <c r="E39" s="40" t="s">
        <v>30</v>
      </c>
      <c r="F39" s="32" t="s">
        <v>31</v>
      </c>
      <c r="G39" s="36">
        <v>70000</v>
      </c>
      <c r="H39" s="37">
        <v>6195.85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6195.85</v>
      </c>
      <c r="R39" s="28">
        <f t="shared" si="1"/>
        <v>0</v>
      </c>
      <c r="S39" s="9">
        <f t="shared" si="2"/>
        <v>63804.15</v>
      </c>
      <c r="T39" s="33">
        <v>122</v>
      </c>
    </row>
    <row r="40" spans="1:20" s="10" customFormat="1" ht="45.75" customHeight="1" x14ac:dyDescent="0.45">
      <c r="A40" s="33" t="s">
        <v>96</v>
      </c>
      <c r="B40" s="34" t="s">
        <v>101</v>
      </c>
      <c r="C40" s="34" t="s">
        <v>105</v>
      </c>
      <c r="D40" s="34" t="s">
        <v>78</v>
      </c>
      <c r="E40" s="34" t="s">
        <v>30</v>
      </c>
      <c r="F40" s="35" t="s">
        <v>38</v>
      </c>
      <c r="G40" s="36">
        <v>15000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15000</v>
      </c>
      <c r="T40" s="33">
        <v>122</v>
      </c>
    </row>
    <row r="41" spans="1:20" s="10" customFormat="1" ht="42" customHeight="1" x14ac:dyDescent="0.45">
      <c r="A41" s="33" t="s">
        <v>97</v>
      </c>
      <c r="B41" s="34" t="s">
        <v>102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15000</v>
      </c>
      <c r="T41" s="33">
        <v>122</v>
      </c>
    </row>
    <row r="42" spans="1:20" s="10" customFormat="1" ht="42" customHeight="1" x14ac:dyDescent="0.45">
      <c r="A42" s="33" t="s">
        <v>98</v>
      </c>
      <c r="B42" s="34" t="s">
        <v>103</v>
      </c>
      <c r="C42" s="34" t="s">
        <v>47</v>
      </c>
      <c r="D42" s="34" t="s">
        <v>32</v>
      </c>
      <c r="E42" s="34" t="s">
        <v>30</v>
      </c>
      <c r="F42" s="35" t="s">
        <v>38</v>
      </c>
      <c r="G42" s="36">
        <v>18000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18000</v>
      </c>
      <c r="T42" s="33">
        <v>122</v>
      </c>
    </row>
    <row r="43" spans="1:20" s="10" customFormat="1" ht="42" customHeight="1" x14ac:dyDescent="0.45">
      <c r="A43" s="33" t="s">
        <v>99</v>
      </c>
      <c r="B43" s="34" t="s">
        <v>104</v>
      </c>
      <c r="C43" s="34" t="s">
        <v>47</v>
      </c>
      <c r="D43" s="34" t="s">
        <v>32</v>
      </c>
      <c r="E43" s="34" t="s">
        <v>30</v>
      </c>
      <c r="F43" s="35" t="s">
        <v>38</v>
      </c>
      <c r="G43" s="36">
        <v>15000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ref="Q43" si="3">+H43+I43+J43+K43+L43+M43+N43+O43+P43</f>
        <v>0</v>
      </c>
      <c r="R43" s="28">
        <f t="shared" ref="R43" si="4">K43+L43+N43</f>
        <v>0</v>
      </c>
      <c r="S43" s="9">
        <f t="shared" ref="S43" si="5">+G43-Q43</f>
        <v>15000</v>
      </c>
      <c r="T43" s="33">
        <v>122</v>
      </c>
    </row>
    <row r="44" spans="1:20" s="10" customFormat="1" ht="42" customHeight="1" x14ac:dyDescent="0.45">
      <c r="A44" s="33" t="s">
        <v>107</v>
      </c>
      <c r="B44" s="34" t="s">
        <v>108</v>
      </c>
      <c r="C44" s="34" t="s">
        <v>47</v>
      </c>
      <c r="D44" s="34" t="s">
        <v>32</v>
      </c>
      <c r="E44" s="34" t="s">
        <v>30</v>
      </c>
      <c r="F44" s="35" t="s">
        <v>38</v>
      </c>
      <c r="G44" s="36">
        <v>15000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ref="Q44:Q53" si="6">+H44+I44+J44+K44+L44+M44+N44+O44+P44</f>
        <v>0</v>
      </c>
      <c r="R44" s="28">
        <f t="shared" ref="R44:R53" si="7">K44+L44+N44</f>
        <v>0</v>
      </c>
      <c r="S44" s="9">
        <f t="shared" ref="S44:S53" si="8">+G44-Q44</f>
        <v>15000</v>
      </c>
      <c r="T44" s="33">
        <v>122</v>
      </c>
    </row>
    <row r="45" spans="1:20" s="10" customFormat="1" ht="42" customHeight="1" x14ac:dyDescent="0.45">
      <c r="A45" s="33" t="s">
        <v>112</v>
      </c>
      <c r="B45" s="34" t="s">
        <v>115</v>
      </c>
      <c r="C45" s="34" t="s">
        <v>47</v>
      </c>
      <c r="D45" s="34" t="s">
        <v>49</v>
      </c>
      <c r="E45" s="34" t="s">
        <v>30</v>
      </c>
      <c r="F45" s="35" t="s">
        <v>38</v>
      </c>
      <c r="G45" s="36">
        <v>12000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12000</v>
      </c>
      <c r="T45" s="33">
        <v>122</v>
      </c>
    </row>
    <row r="46" spans="1:20" s="10" customFormat="1" ht="42" customHeight="1" x14ac:dyDescent="0.45">
      <c r="A46" s="33" t="s">
        <v>113</v>
      </c>
      <c r="B46" s="34" t="s">
        <v>116</v>
      </c>
      <c r="C46" s="34" t="s">
        <v>47</v>
      </c>
      <c r="D46" s="34" t="s">
        <v>49</v>
      </c>
      <c r="E46" s="34" t="s">
        <v>30</v>
      </c>
      <c r="F46" s="35" t="s">
        <v>38</v>
      </c>
      <c r="G46" s="36">
        <v>7000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si="6"/>
        <v>0</v>
      </c>
      <c r="R46" s="28">
        <f t="shared" si="7"/>
        <v>0</v>
      </c>
      <c r="S46" s="9">
        <f t="shared" si="8"/>
        <v>7000</v>
      </c>
      <c r="T46" s="33">
        <v>122</v>
      </c>
    </row>
    <row r="47" spans="1:20" s="10" customFormat="1" ht="42" customHeight="1" x14ac:dyDescent="0.45">
      <c r="A47" s="33" t="s">
        <v>114</v>
      </c>
      <c r="B47" s="34" t="s">
        <v>117</v>
      </c>
      <c r="C47" s="34" t="s">
        <v>47</v>
      </c>
      <c r="D47" s="34" t="s">
        <v>49</v>
      </c>
      <c r="E47" s="34" t="s">
        <v>30</v>
      </c>
      <c r="F47" s="35" t="s">
        <v>38</v>
      </c>
      <c r="G47" s="36">
        <v>5117.5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si="6"/>
        <v>0</v>
      </c>
      <c r="R47" s="28">
        <f t="shared" si="7"/>
        <v>0</v>
      </c>
      <c r="S47" s="9">
        <f t="shared" si="8"/>
        <v>5117.5</v>
      </c>
      <c r="T47" s="33">
        <v>122</v>
      </c>
    </row>
    <row r="48" spans="1:20" s="10" customFormat="1" ht="42" customHeight="1" x14ac:dyDescent="0.45">
      <c r="A48" s="33" t="s">
        <v>120</v>
      </c>
      <c r="B48" s="34" t="s">
        <v>118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13000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13000</v>
      </c>
      <c r="T48" s="33">
        <v>122</v>
      </c>
    </row>
    <row r="49" spans="1:20" s="10" customFormat="1" ht="42" customHeight="1" x14ac:dyDescent="0.45">
      <c r="A49" s="33" t="s">
        <v>121</v>
      </c>
      <c r="B49" s="34" t="s">
        <v>119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11000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ref="Q49:Q52" si="9">+H49+I49+J49+K49+L49+M49+N49+O49+P49</f>
        <v>0</v>
      </c>
      <c r="R49" s="28">
        <f t="shared" ref="R49:R52" si="10">K49+L49+N49</f>
        <v>0</v>
      </c>
      <c r="S49" s="9">
        <f t="shared" ref="S49:S52" si="11">+G49-Q49</f>
        <v>11000</v>
      </c>
      <c r="T49" s="33">
        <v>122</v>
      </c>
    </row>
    <row r="50" spans="1:20" s="10" customFormat="1" ht="42" customHeight="1" x14ac:dyDescent="0.45">
      <c r="A50" s="33" t="s">
        <v>122</v>
      </c>
      <c r="B50" s="34" t="s">
        <v>123</v>
      </c>
      <c r="C50" s="34" t="s">
        <v>47</v>
      </c>
      <c r="D50" s="34" t="s">
        <v>32</v>
      </c>
      <c r="E50" s="34" t="s">
        <v>30</v>
      </c>
      <c r="F50" s="35" t="s">
        <v>38</v>
      </c>
      <c r="G50" s="36">
        <v>15000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ref="Q50:Q51" si="12">+H50+I50+J50+K50+L50+M50+N50+O50+P50</f>
        <v>0</v>
      </c>
      <c r="R50" s="28">
        <f t="shared" ref="R50:R51" si="13">K50+L50+N50</f>
        <v>0</v>
      </c>
      <c r="S50" s="9">
        <f t="shared" ref="S50:S51" si="14">+G50-Q50</f>
        <v>15000</v>
      </c>
      <c r="T50" s="33">
        <v>122</v>
      </c>
    </row>
    <row r="51" spans="1:20" s="10" customFormat="1" ht="42" customHeight="1" x14ac:dyDescent="0.45">
      <c r="A51" s="33" t="s">
        <v>124</v>
      </c>
      <c r="B51" s="34" t="s">
        <v>125</v>
      </c>
      <c r="C51" s="34" t="s">
        <v>47</v>
      </c>
      <c r="D51" s="34" t="s">
        <v>32</v>
      </c>
      <c r="E51" s="34" t="s">
        <v>30</v>
      </c>
      <c r="F51" s="35" t="s">
        <v>38</v>
      </c>
      <c r="G51" s="36">
        <v>15000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29">
        <v>0</v>
      </c>
      <c r="P51" s="30">
        <v>0</v>
      </c>
      <c r="Q51" s="30">
        <f t="shared" si="12"/>
        <v>0</v>
      </c>
      <c r="R51" s="28">
        <f t="shared" si="13"/>
        <v>0</v>
      </c>
      <c r="S51" s="9">
        <f t="shared" si="14"/>
        <v>15000</v>
      </c>
      <c r="T51" s="33">
        <v>122</v>
      </c>
    </row>
    <row r="52" spans="1:20" s="10" customFormat="1" ht="42" customHeight="1" x14ac:dyDescent="0.45">
      <c r="A52" s="33" t="s">
        <v>129</v>
      </c>
      <c r="B52" s="34" t="s">
        <v>127</v>
      </c>
      <c r="C52" s="34" t="s">
        <v>47</v>
      </c>
      <c r="D52" s="34" t="s">
        <v>32</v>
      </c>
      <c r="E52" s="34" t="s">
        <v>30</v>
      </c>
      <c r="F52" s="35" t="s">
        <v>38</v>
      </c>
      <c r="G52" s="36">
        <v>8000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29">
        <v>0</v>
      </c>
      <c r="P52" s="30">
        <v>0</v>
      </c>
      <c r="Q52" s="30">
        <f t="shared" si="9"/>
        <v>0</v>
      </c>
      <c r="R52" s="28">
        <f t="shared" si="10"/>
        <v>0</v>
      </c>
      <c r="S52" s="9">
        <f t="shared" si="11"/>
        <v>8000</v>
      </c>
      <c r="T52" s="33">
        <v>122</v>
      </c>
    </row>
    <row r="53" spans="1:20" s="10" customFormat="1" ht="42" customHeight="1" x14ac:dyDescent="0.45">
      <c r="A53" s="33" t="s">
        <v>130</v>
      </c>
      <c r="B53" s="34" t="s">
        <v>128</v>
      </c>
      <c r="C53" s="34" t="s">
        <v>131</v>
      </c>
      <c r="D53" s="34" t="s">
        <v>32</v>
      </c>
      <c r="E53" s="34" t="s">
        <v>30</v>
      </c>
      <c r="F53" s="35" t="s">
        <v>38</v>
      </c>
      <c r="G53" s="36">
        <v>11000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29">
        <v>0</v>
      </c>
      <c r="P53" s="30">
        <v>0</v>
      </c>
      <c r="Q53" s="30">
        <f t="shared" si="6"/>
        <v>0</v>
      </c>
      <c r="R53" s="28">
        <f t="shared" si="7"/>
        <v>0</v>
      </c>
      <c r="S53" s="9">
        <f t="shared" si="8"/>
        <v>11000</v>
      </c>
      <c r="T53" s="33">
        <v>122</v>
      </c>
    </row>
    <row r="54" spans="1:20" s="11" customFormat="1" ht="42" customHeight="1" x14ac:dyDescent="0.45">
      <c r="A54" s="47" t="s">
        <v>92</v>
      </c>
      <c r="B54" s="48"/>
      <c r="C54" s="48"/>
      <c r="D54" s="48"/>
      <c r="E54" s="48"/>
      <c r="F54" s="49"/>
      <c r="G54" s="44">
        <f>SUM(G17:G53)</f>
        <v>609463.37</v>
      </c>
      <c r="H54" s="44">
        <f t="shared" ref="H54:S54" si="15">SUM(H17:H53)</f>
        <v>17076.04</v>
      </c>
      <c r="I54" s="44">
        <f t="shared" si="15"/>
        <v>0</v>
      </c>
      <c r="J54" s="44">
        <f t="shared" si="15"/>
        <v>0</v>
      </c>
      <c r="K54" s="44">
        <f t="shared" si="15"/>
        <v>0</v>
      </c>
      <c r="L54" s="44">
        <f t="shared" si="15"/>
        <v>0</v>
      </c>
      <c r="M54" s="44">
        <f t="shared" si="15"/>
        <v>0</v>
      </c>
      <c r="N54" s="44">
        <f t="shared" si="15"/>
        <v>0</v>
      </c>
      <c r="O54" s="44">
        <f t="shared" si="15"/>
        <v>0</v>
      </c>
      <c r="P54" s="44">
        <f t="shared" si="15"/>
        <v>0</v>
      </c>
      <c r="Q54" s="44">
        <f t="shared" si="15"/>
        <v>17076.04</v>
      </c>
      <c r="R54" s="44">
        <f t="shared" si="15"/>
        <v>0</v>
      </c>
      <c r="S54" s="44">
        <f t="shared" si="15"/>
        <v>592387.33000000007</v>
      </c>
      <c r="T54" s="43"/>
    </row>
    <row r="55" spans="1:20" ht="30" customHeight="1" x14ac:dyDescent="0.2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5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4"/>
      <c r="M56" s="13"/>
      <c r="N56" s="12"/>
      <c r="O56" s="12"/>
      <c r="P56" s="13"/>
      <c r="Q56" s="13"/>
      <c r="R56" s="13"/>
      <c r="S56" s="13"/>
      <c r="T56" s="13"/>
    </row>
    <row r="57" spans="1:20" ht="16.5" x14ac:dyDescent="0.2">
      <c r="A57" s="12" t="s">
        <v>93</v>
      </c>
      <c r="B57" s="16"/>
      <c r="C57" s="16"/>
      <c r="D57" s="17"/>
      <c r="E57" s="17"/>
      <c r="F57" s="15"/>
      <c r="G57" s="15"/>
      <c r="H57" s="15"/>
      <c r="I57" s="15"/>
      <c r="J57" s="18"/>
      <c r="K57" s="18"/>
      <c r="L57" s="19"/>
      <c r="M57" s="18"/>
      <c r="N57" s="15"/>
      <c r="O57" s="15"/>
      <c r="P57" s="18"/>
      <c r="Q57" s="18"/>
      <c r="R57" s="18"/>
      <c r="S57" s="18"/>
      <c r="T57" s="18"/>
    </row>
    <row r="58" spans="1:20" ht="16.5" x14ac:dyDescent="0.2">
      <c r="A58" s="15" t="s">
        <v>94</v>
      </c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7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16.5" x14ac:dyDescent="0.2">
      <c r="A64" s="15"/>
      <c r="B64" s="16"/>
      <c r="C64" s="16"/>
      <c r="D64" s="15"/>
      <c r="E64" s="15"/>
      <c r="F64" s="15"/>
      <c r="G64" s="15"/>
      <c r="H64" s="15"/>
      <c r="I64" s="15"/>
      <c r="J64" s="18"/>
      <c r="K64" s="18"/>
      <c r="L64" s="15"/>
      <c r="M64" s="18"/>
      <c r="N64" s="18"/>
      <c r="O64" s="18"/>
      <c r="P64" s="18"/>
      <c r="Q64" s="18"/>
      <c r="R64" s="18"/>
      <c r="S64" s="18"/>
      <c r="T64" s="18"/>
    </row>
    <row r="65" spans="1:20" ht="23.25" x14ac:dyDescent="0.2">
      <c r="A65" s="45" t="s">
        <v>109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</row>
    <row r="66" spans="1:20" ht="23.25" x14ac:dyDescent="0.2">
      <c r="A66" s="46" t="s">
        <v>110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ht="23.25" x14ac:dyDescent="0.2">
      <c r="A67" s="46" t="s">
        <v>111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</sheetData>
  <autoFilter ref="A14:T55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5:T65"/>
    <mergeCell ref="A66:T66"/>
    <mergeCell ref="A67:T67"/>
    <mergeCell ref="A54:F54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Zamaria Martinez</cp:lastModifiedBy>
  <cp:lastPrinted>2023-04-05T16:12:17Z</cp:lastPrinted>
  <dcterms:created xsi:type="dcterms:W3CDTF">2021-10-08T14:51:15Z</dcterms:created>
  <dcterms:modified xsi:type="dcterms:W3CDTF">2023-06-02T16:01:19Z</dcterms:modified>
</cp:coreProperties>
</file>